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KTOR\AppData\Local\Temp\Rar$DIa0.779\"/>
    </mc:Choice>
  </mc:AlternateContent>
  <bookViews>
    <workbookView xWindow="0" yWindow="0" windowWidth="28800" windowHeight="122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F184" i="1"/>
  <c r="F195" i="1" s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I214" i="1" s="1"/>
  <c r="H203" i="1"/>
  <c r="H214" i="1" s="1"/>
  <c r="G203" i="1"/>
  <c r="G214" i="1" s="1"/>
  <c r="F203" i="1"/>
  <c r="F214" i="1" s="1"/>
  <c r="B233" i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J233" i="1" s="1"/>
  <c r="I222" i="1"/>
  <c r="I233" i="1" s="1"/>
  <c r="H222" i="1"/>
  <c r="H233" i="1" s="1"/>
  <c r="G222" i="1"/>
  <c r="G233" i="1" s="1"/>
  <c r="F222" i="1"/>
  <c r="F233" i="1" s="1"/>
  <c r="B252" i="1"/>
  <c r="A252" i="1"/>
  <c r="L251" i="1"/>
  <c r="J251" i="1"/>
  <c r="I251" i="1"/>
  <c r="H251" i="1"/>
  <c r="G251" i="1"/>
  <c r="F251" i="1"/>
  <c r="B242" i="1"/>
  <c r="A242" i="1"/>
  <c r="L241" i="1"/>
  <c r="L252" i="1" s="1"/>
  <c r="J241" i="1"/>
  <c r="J252" i="1" s="1"/>
  <c r="I241" i="1"/>
  <c r="I252" i="1" s="1"/>
  <c r="H241" i="1"/>
  <c r="H252" i="1" s="1"/>
  <c r="G241" i="1"/>
  <c r="G252" i="1" s="1"/>
  <c r="F241" i="1"/>
  <c r="F252" i="1" s="1"/>
  <c r="B271" i="1"/>
  <c r="A271" i="1"/>
  <c r="L270" i="1"/>
  <c r="J270" i="1"/>
  <c r="I270" i="1"/>
  <c r="H270" i="1"/>
  <c r="G270" i="1"/>
  <c r="F270" i="1"/>
  <c r="B261" i="1"/>
  <c r="A261" i="1"/>
  <c r="L260" i="1"/>
  <c r="L271" i="1" s="1"/>
  <c r="J260" i="1"/>
  <c r="J271" i="1" s="1"/>
  <c r="I260" i="1"/>
  <c r="I271" i="1" s="1"/>
  <c r="H260" i="1"/>
  <c r="H271" i="1" s="1"/>
  <c r="G260" i="1"/>
  <c r="G271" i="1" s="1"/>
  <c r="F260" i="1"/>
  <c r="F271" i="1" s="1"/>
  <c r="G195" i="1" l="1"/>
  <c r="I195" i="1"/>
  <c r="B290" i="1"/>
  <c r="A290" i="1"/>
  <c r="L289" i="1"/>
  <c r="J289" i="1"/>
  <c r="I289" i="1"/>
  <c r="H289" i="1"/>
  <c r="G289" i="1"/>
  <c r="F289" i="1"/>
  <c r="B280" i="1"/>
  <c r="A280" i="1"/>
  <c r="L279" i="1"/>
  <c r="L290" i="1" s="1"/>
  <c r="J279" i="1"/>
  <c r="J290" i="1" s="1"/>
  <c r="I279" i="1"/>
  <c r="I290" i="1" s="1"/>
  <c r="H279" i="1"/>
  <c r="G279" i="1"/>
  <c r="G290" i="1" s="1"/>
  <c r="F279" i="1"/>
  <c r="F290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291" i="1" s="1"/>
  <c r="J13" i="1"/>
  <c r="J24" i="1" s="1"/>
  <c r="I13" i="1"/>
  <c r="I24" i="1" s="1"/>
  <c r="H13" i="1"/>
  <c r="H24" i="1" s="1"/>
  <c r="G13" i="1"/>
  <c r="G24" i="1" s="1"/>
  <c r="F13" i="1"/>
  <c r="F24" i="1" s="1"/>
  <c r="H290" i="1" l="1"/>
  <c r="J291" i="1"/>
  <c r="I291" i="1"/>
  <c r="G291" i="1"/>
  <c r="H291" i="1"/>
  <c r="F291" i="1"/>
</calcChain>
</file>

<file path=xl/sharedStrings.xml><?xml version="1.0" encoding="utf-8"?>
<sst xmlns="http://schemas.openxmlformats.org/spreadsheetml/2006/main" count="352" uniqueCount="85">
  <si>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</si>
  <si>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</si>
  <si>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</si>
  <si>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</si>
  <si>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</si>
  <si>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</si>
  <si>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</si>
  <si>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</si>
  <si>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</si>
  <si>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</si>
  <si>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</si>
  <si>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</si>
  <si>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</si>
  <si>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</si>
  <si>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</si>
  <si>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</si>
  <si>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</si>
  <si>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</si>
  <si>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</si>
  <si>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</si>
  <si>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</si>
  <si>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</si>
  <si>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</si>
  <si>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</si>
  <si>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</si>
  <si>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</si>
  <si>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</si>
  <si>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</si>
  <si>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</si>
  <si>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</si>
  <si>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</si>
  <si>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</si>
  <si>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</si>
  <si>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</si>
  <si>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</si>
  <si>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</si>
  <si>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</si>
  <si>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</si>
  <si>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</si>
  <si>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</t>
  </si>
  <si>
    <t>Чай с лимоном</t>
  </si>
  <si>
    <t xml:space="preserve">Птица отварная (голень или филе) </t>
  </si>
  <si>
    <t>Макаронные изделия отварные</t>
  </si>
  <si>
    <t>Кофейный напиток с молоком (Чай с сахаром)</t>
  </si>
  <si>
    <t>овощи</t>
  </si>
  <si>
    <t>Хлеб пшеничный</t>
  </si>
  <si>
    <t>Каша рисовая вязкая с маслом</t>
  </si>
  <si>
    <t>Какао с молоком (Чай с лимоном)</t>
  </si>
  <si>
    <t>Яйцо вареное</t>
  </si>
  <si>
    <t>Котлета мясная</t>
  </si>
  <si>
    <t>Картофельное пюре</t>
  </si>
  <si>
    <t>Чай с сахаром</t>
  </si>
  <si>
    <t>Салат из квашенной капусты (Салат из морской капусты)</t>
  </si>
  <si>
    <t>Запеканка из творога со сгущенным молоком</t>
  </si>
  <si>
    <t>Яблоко</t>
  </si>
  <si>
    <t>Каша пшенная вязкая с маслом</t>
  </si>
  <si>
    <t>Какао с молоком (Чай с сахаром)</t>
  </si>
  <si>
    <t>сладкое</t>
  </si>
  <si>
    <t>Вафли "Венские" (Йогурт)</t>
  </si>
  <si>
    <t xml:space="preserve">сладкое </t>
  </si>
  <si>
    <t>Пюре фруктовое (Сок в ассортименте)</t>
  </si>
  <si>
    <t>Котлета рубленная из птицы</t>
  </si>
  <si>
    <t>Жаркое по домашнему</t>
  </si>
  <si>
    <t>Бифштекс рубленый</t>
  </si>
  <si>
    <t>Каша гречневая рассыпчатая</t>
  </si>
  <si>
    <t>Напиток кофейный на молоке(Чай с лимоном)</t>
  </si>
  <si>
    <t>Каша вязкая молочная из риса и пшена с маслом</t>
  </si>
  <si>
    <t>Рис отварной</t>
  </si>
  <si>
    <t>Напиток кофейный на молоке(Чай с сахаром)</t>
  </si>
  <si>
    <t>Сыр в ассортименте (Масло сливочное)</t>
  </si>
  <si>
    <t>Йогурт  (Молочный коктейль, написток сывороточный)</t>
  </si>
  <si>
    <t>Рыба, запеченая под молочным соусом 60/30 (биточек рыбный)</t>
  </si>
  <si>
    <t>Батон нарезной</t>
  </si>
  <si>
    <t>Овощи свежие (овощи консервированные - зеленый горошек, кукуруза)</t>
  </si>
  <si>
    <t>Макаронные изделия</t>
  </si>
  <si>
    <t xml:space="preserve">Батон нарезной </t>
  </si>
  <si>
    <t>Запенканка из творога со сгущенным молоком</t>
  </si>
  <si>
    <t>Пюре фруктовое (Фрукт)</t>
  </si>
  <si>
    <t>Овощ свежие (овощи консервированные - зеленый горошек, кукуруза)</t>
  </si>
  <si>
    <t>Сок в ассортименте</t>
  </si>
  <si>
    <t>Йогурт  (Молочный коктейль, напиток сывороточный)</t>
  </si>
  <si>
    <t>Сиченики из птицы и пшена</t>
  </si>
  <si>
    <t>директор</t>
  </si>
  <si>
    <t>МАОУ "Шутиловская ОШ"</t>
  </si>
  <si>
    <t>Костина О.А.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</si>
</sst>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1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9" sqref="K1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83</v>
      </c>
      <c r="D1" s="55"/>
      <c r="E1" s="55"/>
      <c r="F1" s="12" t="s">
        <v>16</v>
      </c>
      <c r="G1" s="2" t="s">
        <v>17</v>
      </c>
      <c r="H1" s="56" t="s">
        <v>82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84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155</v>
      </c>
      <c r="G6" s="40">
        <v>13.9</v>
      </c>
      <c r="H6" s="40">
        <v>24.8</v>
      </c>
      <c r="I6" s="40">
        <v>2.6</v>
      </c>
      <c r="J6" s="40">
        <v>269.60000000000002</v>
      </c>
      <c r="K6" s="41">
        <v>210</v>
      </c>
      <c r="L6" s="40"/>
    </row>
    <row r="7" spans="1:12" ht="15" x14ac:dyDescent="0.25">
      <c r="A7" s="23"/>
      <c r="B7" s="15"/>
      <c r="C7" s="11"/>
      <c r="D7" s="6"/>
      <c r="E7" s="42" t="s">
        <v>69</v>
      </c>
      <c r="F7" s="43">
        <v>20</v>
      </c>
      <c r="G7" s="43">
        <v>6.96</v>
      </c>
      <c r="H7" s="43">
        <v>8.85</v>
      </c>
      <c r="I7" s="43">
        <v>0</v>
      </c>
      <c r="J7" s="43">
        <v>88.5</v>
      </c>
      <c r="K7" s="44">
        <v>15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207</v>
      </c>
      <c r="G8" s="43">
        <v>0.13</v>
      </c>
      <c r="H8" s="43">
        <v>0.02</v>
      </c>
      <c r="I8" s="43">
        <v>15.2</v>
      </c>
      <c r="J8" s="43">
        <v>62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25</v>
      </c>
      <c r="G9" s="43">
        <v>1.56</v>
      </c>
      <c r="H9" s="43">
        <v>0.6</v>
      </c>
      <c r="I9" s="43">
        <v>9.92</v>
      </c>
      <c r="J9" s="43">
        <v>52.9</v>
      </c>
      <c r="K9" s="44"/>
      <c r="L9" s="43"/>
    </row>
    <row r="10" spans="1:12" ht="15" x14ac:dyDescent="0.25">
      <c r="A10" s="23"/>
      <c r="B10" s="15"/>
      <c r="C10" s="11"/>
      <c r="D10" s="7" t="s">
        <v>57</v>
      </c>
      <c r="E10" s="42" t="s">
        <v>70</v>
      </c>
      <c r="F10" s="43">
        <v>100</v>
      </c>
      <c r="G10" s="43">
        <v>3.5</v>
      </c>
      <c r="H10" s="43">
        <v>4</v>
      </c>
      <c r="I10" s="43">
        <v>5.13</v>
      </c>
      <c r="J10" s="43">
        <v>95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507</v>
      </c>
      <c r="G13" s="19">
        <f t="shared" ref="G13:J13" si="0">SUM(G6:G12)</f>
        <v>26.049999999999997</v>
      </c>
      <c r="H13" s="19">
        <f t="shared" si="0"/>
        <v>38.270000000000003</v>
      </c>
      <c r="I13" s="19">
        <f t="shared" si="0"/>
        <v>32.85</v>
      </c>
      <c r="J13" s="19">
        <f t="shared" si="0"/>
        <v>568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507</v>
      </c>
      <c r="G24" s="32">
        <f t="shared" ref="G24:J24" si="4">G13+G23</f>
        <v>26.049999999999997</v>
      </c>
      <c r="H24" s="32">
        <f t="shared" si="4"/>
        <v>38.270000000000003</v>
      </c>
      <c r="I24" s="32">
        <f t="shared" si="4"/>
        <v>32.85</v>
      </c>
      <c r="J24" s="32">
        <f t="shared" si="4"/>
        <v>568</v>
      </c>
      <c r="K24" s="32"/>
      <c r="L24" s="32">
        <f t="shared" ref="L24" si="5">L13+L23</f>
        <v>0</v>
      </c>
    </row>
    <row r="25" spans="1:12" ht="26.2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71</v>
      </c>
      <c r="F25" s="40">
        <v>90</v>
      </c>
      <c r="G25" s="40">
        <v>8.1999999999999993</v>
      </c>
      <c r="H25" s="40">
        <v>9.1</v>
      </c>
      <c r="I25" s="40">
        <v>11.1</v>
      </c>
      <c r="J25" s="40">
        <v>156.4</v>
      </c>
      <c r="K25" s="41">
        <v>233</v>
      </c>
      <c r="L25" s="40"/>
    </row>
    <row r="26" spans="1:12" ht="15" x14ac:dyDescent="0.25">
      <c r="A26" s="14"/>
      <c r="B26" s="15"/>
      <c r="C26" s="11"/>
      <c r="D26" s="5" t="s">
        <v>21</v>
      </c>
      <c r="E26" s="42" t="s">
        <v>50</v>
      </c>
      <c r="F26" s="43">
        <v>150</v>
      </c>
      <c r="G26" s="43">
        <v>3.2</v>
      </c>
      <c r="H26" s="43">
        <v>9.4600000000000009</v>
      </c>
      <c r="I26" s="43">
        <v>18.579999999999998</v>
      </c>
      <c r="J26" s="43">
        <v>168.6</v>
      </c>
      <c r="K26" s="44">
        <v>128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3.16</v>
      </c>
      <c r="H27" s="43">
        <v>2.67</v>
      </c>
      <c r="I27" s="43">
        <v>15.96</v>
      </c>
      <c r="J27" s="43">
        <v>110.6</v>
      </c>
      <c r="K27" s="44">
        <v>379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72</v>
      </c>
      <c r="F28" s="43">
        <v>25</v>
      </c>
      <c r="G28" s="43">
        <v>1.9</v>
      </c>
      <c r="H28" s="43">
        <v>0.7</v>
      </c>
      <c r="I28" s="43">
        <v>12.9</v>
      </c>
      <c r="J28" s="43">
        <v>65.5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25.5" x14ac:dyDescent="0.25">
      <c r="A30" s="14"/>
      <c r="B30" s="15"/>
      <c r="C30" s="11"/>
      <c r="D30" s="6" t="s">
        <v>44</v>
      </c>
      <c r="E30" s="42" t="s">
        <v>73</v>
      </c>
      <c r="F30" s="43">
        <v>35</v>
      </c>
      <c r="G30" s="43">
        <v>0.33</v>
      </c>
      <c r="H30" s="43">
        <v>0.06</v>
      </c>
      <c r="I30" s="43">
        <v>1.1399999999999999</v>
      </c>
      <c r="J30" s="43">
        <v>88.2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16.789999999999996</v>
      </c>
      <c r="H32" s="19">
        <f t="shared" ref="H32" si="7">SUM(H25:H31)</f>
        <v>21.990000000000002</v>
      </c>
      <c r="I32" s="19">
        <f t="shared" ref="I32" si="8">SUM(I25:I31)</f>
        <v>59.68</v>
      </c>
      <c r="J32" s="19">
        <f t="shared" ref="J32:L32" si="9">SUM(J25:J31)</f>
        <v>589.30000000000007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16.789999999999996</v>
      </c>
      <c r="H43" s="32">
        <f t="shared" ref="H43" si="15">H32+H42</f>
        <v>21.990000000000002</v>
      </c>
      <c r="I43" s="32">
        <f t="shared" ref="I43" si="16">I32+I42</f>
        <v>59.68</v>
      </c>
      <c r="J43" s="32">
        <f t="shared" ref="J43:L43" si="17">J32+J42</f>
        <v>589.30000000000007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210</v>
      </c>
      <c r="G44" s="40">
        <v>6</v>
      </c>
      <c r="H44" s="40">
        <v>10.85</v>
      </c>
      <c r="I44" s="40">
        <v>42.95</v>
      </c>
      <c r="J44" s="40">
        <v>264</v>
      </c>
      <c r="K44" s="41">
        <v>174</v>
      </c>
      <c r="L44" s="40"/>
    </row>
    <row r="45" spans="1:12" ht="15" x14ac:dyDescent="0.25">
      <c r="A45" s="23"/>
      <c r="B45" s="15"/>
      <c r="C45" s="11"/>
      <c r="D45" s="6"/>
      <c r="E45" s="42" t="s">
        <v>69</v>
      </c>
      <c r="F45" s="43">
        <v>20</v>
      </c>
      <c r="G45" s="43">
        <v>6.96</v>
      </c>
      <c r="H45" s="43">
        <v>8.85</v>
      </c>
      <c r="I45" s="43">
        <v>0</v>
      </c>
      <c r="J45" s="43">
        <v>88.5</v>
      </c>
      <c r="K45" s="44">
        <v>15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4.07</v>
      </c>
      <c r="H46" s="43">
        <v>3.54</v>
      </c>
      <c r="I46" s="43">
        <v>17.57</v>
      </c>
      <c r="J46" s="43">
        <v>108.6</v>
      </c>
      <c r="K46" s="44">
        <v>382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72</v>
      </c>
      <c r="F47" s="43">
        <v>25</v>
      </c>
      <c r="G47" s="43">
        <v>1.9</v>
      </c>
      <c r="H47" s="43">
        <v>0.7</v>
      </c>
      <c r="I47" s="43">
        <v>12.9</v>
      </c>
      <c r="J47" s="43">
        <v>65.5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48</v>
      </c>
      <c r="F49" s="43">
        <v>60</v>
      </c>
      <c r="G49" s="43">
        <v>5.8</v>
      </c>
      <c r="H49" s="43">
        <v>4.5999999999999996</v>
      </c>
      <c r="I49" s="43">
        <v>0.28000000000000003</v>
      </c>
      <c r="J49" s="43">
        <v>63</v>
      </c>
      <c r="K49" s="44">
        <v>209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515</v>
      </c>
      <c r="G51" s="19">
        <f t="shared" ref="G51" si="18">SUM(G44:G50)</f>
        <v>24.73</v>
      </c>
      <c r="H51" s="19">
        <f t="shared" ref="H51" si="19">SUM(H44:H50)</f>
        <v>28.54</v>
      </c>
      <c r="I51" s="19">
        <f t="shared" ref="I51" si="20">SUM(I44:I50)</f>
        <v>73.7</v>
      </c>
      <c r="J51" s="19">
        <f t="shared" ref="J51:L51" si="21">SUM(J44:J50)</f>
        <v>589.6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515</v>
      </c>
      <c r="G62" s="32">
        <f t="shared" ref="G62" si="26">G51+G61</f>
        <v>24.73</v>
      </c>
      <c r="H62" s="32">
        <f t="shared" ref="H62" si="27">H51+H61</f>
        <v>28.54</v>
      </c>
      <c r="I62" s="32">
        <f t="shared" ref="I62" si="28">I51+I61</f>
        <v>73.7</v>
      </c>
      <c r="J62" s="32">
        <f t="shared" ref="J62:L62" si="29">J51+J61</f>
        <v>589.6</v>
      </c>
      <c r="K62" s="32"/>
      <c r="L62" s="32">
        <f t="shared" si="29"/>
        <v>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90</v>
      </c>
      <c r="G63" s="40">
        <v>13.5</v>
      </c>
      <c r="H63" s="40">
        <v>19.8</v>
      </c>
      <c r="I63" s="40">
        <v>13.02</v>
      </c>
      <c r="J63" s="40">
        <v>261.39999999999998</v>
      </c>
      <c r="K63" s="41">
        <v>268</v>
      </c>
      <c r="L63" s="40"/>
    </row>
    <row r="64" spans="1:12" ht="15" x14ac:dyDescent="0.25">
      <c r="A64" s="23"/>
      <c r="B64" s="15"/>
      <c r="C64" s="11"/>
      <c r="D64" s="5" t="s">
        <v>21</v>
      </c>
      <c r="E64" s="42" t="s">
        <v>74</v>
      </c>
      <c r="F64" s="43">
        <v>150</v>
      </c>
      <c r="G64" s="43">
        <v>2.86</v>
      </c>
      <c r="H64" s="43">
        <v>4.51</v>
      </c>
      <c r="I64" s="43">
        <v>26.4</v>
      </c>
      <c r="J64" s="43">
        <v>168.6</v>
      </c>
      <c r="K64" s="44">
        <v>309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50</v>
      </c>
      <c r="K65" s="44">
        <v>376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75</v>
      </c>
      <c r="F66" s="43">
        <v>25</v>
      </c>
      <c r="G66" s="43">
        <v>1.9</v>
      </c>
      <c r="H66" s="43">
        <v>0.7</v>
      </c>
      <c r="I66" s="43">
        <v>12.9</v>
      </c>
      <c r="J66" s="43">
        <v>65.5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52</v>
      </c>
      <c r="F68" s="43">
        <v>35</v>
      </c>
      <c r="G68" s="43">
        <v>0.68</v>
      </c>
      <c r="H68" s="43">
        <v>2</v>
      </c>
      <c r="I68" s="43">
        <v>3.38</v>
      </c>
      <c r="J68" s="43">
        <v>34.200000000000003</v>
      </c>
      <c r="K68" s="44">
        <v>47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19.009999999999998</v>
      </c>
      <c r="H70" s="19">
        <f t="shared" ref="H70" si="31">SUM(H63:H69)</f>
        <v>27.03</v>
      </c>
      <c r="I70" s="19">
        <f t="shared" ref="I70" si="32">SUM(I63:I69)</f>
        <v>70.7</v>
      </c>
      <c r="J70" s="19">
        <f t="shared" ref="J70:L70" si="33">SUM(J63:J69)</f>
        <v>579.70000000000005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8">G70+G80</f>
        <v>19.009999999999998</v>
      </c>
      <c r="H81" s="32">
        <f t="shared" ref="H81" si="39">H70+H80</f>
        <v>27.03</v>
      </c>
      <c r="I81" s="32">
        <f t="shared" ref="I81" si="40">I70+I80</f>
        <v>70.7</v>
      </c>
      <c r="J81" s="32">
        <f t="shared" ref="J81:L81" si="41">J70+J80</f>
        <v>579.70000000000005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170</v>
      </c>
      <c r="G82" s="40">
        <v>24.8</v>
      </c>
      <c r="H82" s="40">
        <v>18.79</v>
      </c>
      <c r="I82" s="40">
        <v>47.6</v>
      </c>
      <c r="J82" s="40">
        <v>429</v>
      </c>
      <c r="K82" s="41">
        <v>223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207</v>
      </c>
      <c r="G84" s="43">
        <v>0.13</v>
      </c>
      <c r="H84" s="43">
        <v>0.02</v>
      </c>
      <c r="I84" s="43">
        <v>15.2</v>
      </c>
      <c r="J84" s="43">
        <v>62</v>
      </c>
      <c r="K84" s="44">
        <v>377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72</v>
      </c>
      <c r="F85" s="43">
        <v>25</v>
      </c>
      <c r="G85" s="43">
        <v>1.9</v>
      </c>
      <c r="H85" s="43">
        <v>0.7</v>
      </c>
      <c r="I85" s="43">
        <v>12.9</v>
      </c>
      <c r="J85" s="43">
        <v>65.5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54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42</v>
      </c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502</v>
      </c>
      <c r="G89" s="19">
        <f t="shared" ref="G89" si="42">SUM(G82:G88)</f>
        <v>27.229999999999997</v>
      </c>
      <c r="H89" s="19">
        <f t="shared" ref="H89" si="43">SUM(H82:H88)</f>
        <v>19.909999999999997</v>
      </c>
      <c r="I89" s="19">
        <f t="shared" ref="I89" si="44">SUM(I82:I88)</f>
        <v>85.5</v>
      </c>
      <c r="J89" s="19">
        <f t="shared" ref="J89:L89" si="45">SUM(J82:J88)</f>
        <v>598.5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502</v>
      </c>
      <c r="G100" s="32">
        <f t="shared" ref="G100" si="50">G89+G99</f>
        <v>27.229999999999997</v>
      </c>
      <c r="H100" s="32">
        <f t="shared" ref="H100" si="51">H89+H99</f>
        <v>19.909999999999997</v>
      </c>
      <c r="I100" s="32">
        <f t="shared" ref="I100" si="52">I89+I99</f>
        <v>85.5</v>
      </c>
      <c r="J100" s="32">
        <f t="shared" ref="J100:L100" si="53">J89+J99</f>
        <v>598.5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210</v>
      </c>
      <c r="G101" s="40">
        <v>8.64</v>
      </c>
      <c r="H101" s="40">
        <v>11.06</v>
      </c>
      <c r="I101" s="40">
        <v>44.32</v>
      </c>
      <c r="J101" s="40">
        <v>269</v>
      </c>
      <c r="K101" s="41">
        <v>173</v>
      </c>
      <c r="L101" s="40"/>
    </row>
    <row r="102" spans="1:12" ht="15" x14ac:dyDescent="0.25">
      <c r="A102" s="23"/>
      <c r="B102" s="15"/>
      <c r="C102" s="11"/>
      <c r="D102" s="6"/>
      <c r="E102" s="42" t="s">
        <v>48</v>
      </c>
      <c r="F102" s="43">
        <v>60</v>
      </c>
      <c r="G102" s="43">
        <v>5.8</v>
      </c>
      <c r="H102" s="43">
        <v>4.5999999999999996</v>
      </c>
      <c r="I102" s="43">
        <v>0.28000000000000003</v>
      </c>
      <c r="J102" s="43">
        <v>63</v>
      </c>
      <c r="K102" s="44">
        <v>209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56</v>
      </c>
      <c r="F103" s="43">
        <v>200</v>
      </c>
      <c r="G103" s="43">
        <v>4.07</v>
      </c>
      <c r="H103" s="43">
        <v>3.54</v>
      </c>
      <c r="I103" s="43">
        <v>17.57</v>
      </c>
      <c r="J103" s="43">
        <v>126.6</v>
      </c>
      <c r="K103" s="44">
        <v>382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25</v>
      </c>
      <c r="G104" s="43">
        <v>1.92</v>
      </c>
      <c r="H104" s="43">
        <v>0.75</v>
      </c>
      <c r="I104" s="43">
        <v>12.4</v>
      </c>
      <c r="J104" s="43">
        <v>66.56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57</v>
      </c>
      <c r="E106" s="42" t="s">
        <v>58</v>
      </c>
      <c r="F106" s="43">
        <v>100</v>
      </c>
      <c r="G106" s="43">
        <v>4</v>
      </c>
      <c r="H106" s="43">
        <v>16</v>
      </c>
      <c r="I106" s="43">
        <v>54</v>
      </c>
      <c r="J106" s="43">
        <v>380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595</v>
      </c>
      <c r="G108" s="19">
        <f t="shared" ref="G108:J108" si="54">SUM(G101:G107)</f>
        <v>24.43</v>
      </c>
      <c r="H108" s="19">
        <f t="shared" si="54"/>
        <v>35.950000000000003</v>
      </c>
      <c r="I108" s="19">
        <f t="shared" si="54"/>
        <v>128.57</v>
      </c>
      <c r="J108" s="19">
        <f t="shared" si="54"/>
        <v>905.16000000000008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595</v>
      </c>
      <c r="G119" s="32">
        <f t="shared" ref="G119" si="58">G108+G118</f>
        <v>24.43</v>
      </c>
      <c r="H119" s="32">
        <f t="shared" ref="H119" si="59">H108+H118</f>
        <v>35.950000000000003</v>
      </c>
      <c r="I119" s="32">
        <f t="shared" ref="I119" si="60">I108+I118</f>
        <v>128.57</v>
      </c>
      <c r="J119" s="32">
        <f t="shared" ref="J119:L119" si="61">J108+J118</f>
        <v>905.16000000000008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76</v>
      </c>
      <c r="F120" s="40">
        <v>170</v>
      </c>
      <c r="G120" s="40">
        <v>24.8</v>
      </c>
      <c r="H120" s="40">
        <v>18.79</v>
      </c>
      <c r="I120" s="40">
        <v>47.6</v>
      </c>
      <c r="J120" s="40">
        <v>429</v>
      </c>
      <c r="K120" s="41">
        <v>223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207</v>
      </c>
      <c r="G122" s="43">
        <v>0.13</v>
      </c>
      <c r="H122" s="43">
        <v>0.02</v>
      </c>
      <c r="I122" s="43">
        <v>15.2</v>
      </c>
      <c r="J122" s="43">
        <v>62</v>
      </c>
      <c r="K122" s="44">
        <v>377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72</v>
      </c>
      <c r="F123" s="43">
        <v>25</v>
      </c>
      <c r="G123" s="43">
        <v>1.9</v>
      </c>
      <c r="H123" s="43">
        <v>0.7</v>
      </c>
      <c r="I123" s="43">
        <v>12.9</v>
      </c>
      <c r="J123" s="43">
        <v>65.5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59</v>
      </c>
      <c r="E125" s="42" t="s">
        <v>77</v>
      </c>
      <c r="F125" s="43">
        <v>100</v>
      </c>
      <c r="G125" s="43">
        <v>0.8</v>
      </c>
      <c r="H125" s="43">
        <v>0</v>
      </c>
      <c r="I125" s="43">
        <v>15.5</v>
      </c>
      <c r="J125" s="43">
        <v>0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502</v>
      </c>
      <c r="G127" s="19">
        <f t="shared" ref="G127:J127" si="62">SUM(G120:G126)</f>
        <v>27.63</v>
      </c>
      <c r="H127" s="19">
        <f t="shared" si="62"/>
        <v>19.509999999999998</v>
      </c>
      <c r="I127" s="19">
        <f t="shared" si="62"/>
        <v>91.2</v>
      </c>
      <c r="J127" s="19">
        <f t="shared" si="62"/>
        <v>556.5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502</v>
      </c>
      <c r="G138" s="32">
        <f t="shared" ref="G138" si="66">G127+G137</f>
        <v>27.63</v>
      </c>
      <c r="H138" s="32">
        <f t="shared" ref="H138" si="67">H127+H137</f>
        <v>19.509999999999998</v>
      </c>
      <c r="I138" s="32">
        <f t="shared" ref="I138" si="68">I127+I137</f>
        <v>91.2</v>
      </c>
      <c r="J138" s="32">
        <f t="shared" ref="J138:L138" si="69">J127+J137</f>
        <v>556.5</v>
      </c>
      <c r="K138" s="32"/>
      <c r="L138" s="32">
        <f t="shared" si="69"/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90</v>
      </c>
      <c r="G139" s="40">
        <v>15.06</v>
      </c>
      <c r="H139" s="40">
        <v>14.47</v>
      </c>
      <c r="I139" s="40">
        <v>14.05</v>
      </c>
      <c r="J139" s="40">
        <v>247</v>
      </c>
      <c r="K139" s="41">
        <v>294</v>
      </c>
      <c r="L139" s="40"/>
    </row>
    <row r="140" spans="1:12" ht="15" x14ac:dyDescent="0.25">
      <c r="A140" s="23"/>
      <c r="B140" s="15"/>
      <c r="C140" s="11"/>
      <c r="D140" s="5" t="s">
        <v>21</v>
      </c>
      <c r="E140" s="42" t="s">
        <v>42</v>
      </c>
      <c r="F140" s="43">
        <v>150</v>
      </c>
      <c r="G140" s="43">
        <v>5.51</v>
      </c>
      <c r="H140" s="43">
        <v>4.51</v>
      </c>
      <c r="I140" s="43">
        <v>26.4</v>
      </c>
      <c r="J140" s="43">
        <v>138.4</v>
      </c>
      <c r="K140" s="44">
        <v>309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50</v>
      </c>
      <c r="K141" s="44">
        <v>376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72</v>
      </c>
      <c r="F142" s="43">
        <v>25</v>
      </c>
      <c r="G142" s="43">
        <v>1.9</v>
      </c>
      <c r="H142" s="43">
        <v>0.7</v>
      </c>
      <c r="I142" s="43">
        <v>12.9</v>
      </c>
      <c r="J142" s="43">
        <v>65.5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25.5" x14ac:dyDescent="0.25">
      <c r="A144" s="23"/>
      <c r="B144" s="15"/>
      <c r="C144" s="11"/>
      <c r="D144" s="6"/>
      <c r="E144" s="42" t="s">
        <v>78</v>
      </c>
      <c r="F144" s="43">
        <v>35</v>
      </c>
      <c r="G144" s="43">
        <v>0.33</v>
      </c>
      <c r="H144" s="43">
        <v>0.06</v>
      </c>
      <c r="I144" s="43">
        <v>1.1399999999999999</v>
      </c>
      <c r="J144" s="43">
        <v>6.2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22.869999999999997</v>
      </c>
      <c r="H146" s="19">
        <f t="shared" si="70"/>
        <v>19.759999999999998</v>
      </c>
      <c r="I146" s="19">
        <f t="shared" si="70"/>
        <v>69.490000000000009</v>
      </c>
      <c r="J146" s="19">
        <f t="shared" si="70"/>
        <v>507.09999999999997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74">G146+G156</f>
        <v>22.869999999999997</v>
      </c>
      <c r="H157" s="32">
        <f t="shared" ref="H157" si="75">H146+H156</f>
        <v>19.759999999999998</v>
      </c>
      <c r="I157" s="32">
        <f t="shared" ref="I157" si="76">I146+I156</f>
        <v>69.490000000000009</v>
      </c>
      <c r="J157" s="32">
        <f t="shared" ref="J157:L157" si="77">J146+J156</f>
        <v>507.09999999999997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150</v>
      </c>
      <c r="G158" s="40">
        <v>13.88</v>
      </c>
      <c r="H158" s="40">
        <v>15.5</v>
      </c>
      <c r="I158" s="40">
        <v>14.2</v>
      </c>
      <c r="J158" s="40">
        <v>252.8</v>
      </c>
      <c r="K158" s="41">
        <v>259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51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50</v>
      </c>
      <c r="K160" s="44">
        <v>376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72</v>
      </c>
      <c r="F161" s="43">
        <v>25</v>
      </c>
      <c r="G161" s="43">
        <v>1.9</v>
      </c>
      <c r="H161" s="43">
        <v>0.7</v>
      </c>
      <c r="I161" s="43">
        <v>12.9</v>
      </c>
      <c r="J161" s="43">
        <v>65.5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52</v>
      </c>
      <c r="F163" s="43">
        <v>35</v>
      </c>
      <c r="G163" s="43">
        <v>0.68</v>
      </c>
      <c r="H163" s="43">
        <v>2</v>
      </c>
      <c r="I163" s="43">
        <v>3.38</v>
      </c>
      <c r="J163" s="43">
        <v>34.200000000000003</v>
      </c>
      <c r="K163" s="44">
        <v>47</v>
      </c>
      <c r="L163" s="43"/>
    </row>
    <row r="164" spans="1:12" ht="15" x14ac:dyDescent="0.25">
      <c r="A164" s="23"/>
      <c r="B164" s="15"/>
      <c r="C164" s="11"/>
      <c r="D164" s="6" t="s">
        <v>57</v>
      </c>
      <c r="E164" s="42" t="s">
        <v>79</v>
      </c>
      <c r="F164" s="43">
        <v>200</v>
      </c>
      <c r="G164" s="43">
        <v>0</v>
      </c>
      <c r="H164" s="43">
        <v>0</v>
      </c>
      <c r="I164" s="43">
        <v>24</v>
      </c>
      <c r="J164" s="43">
        <v>100</v>
      </c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78">SUM(G158:G164)</f>
        <v>16.53</v>
      </c>
      <c r="H165" s="19">
        <f t="shared" si="78"/>
        <v>18.22</v>
      </c>
      <c r="I165" s="19">
        <f t="shared" si="78"/>
        <v>69.48</v>
      </c>
      <c r="J165" s="19">
        <f t="shared" si="78"/>
        <v>502.5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610</v>
      </c>
      <c r="G176" s="32">
        <f t="shared" ref="G176" si="82">G165+G175</f>
        <v>16.53</v>
      </c>
      <c r="H176" s="32">
        <f t="shared" ref="H176" si="83">H165+H175</f>
        <v>18.22</v>
      </c>
      <c r="I176" s="32">
        <f t="shared" ref="I176" si="84">I165+I175</f>
        <v>69.48</v>
      </c>
      <c r="J176" s="32">
        <f t="shared" ref="J176:L176" si="85">J165+J175</f>
        <v>502.5</v>
      </c>
      <c r="K176" s="32"/>
      <c r="L176" s="32">
        <f t="shared" si="85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>
        <v>90</v>
      </c>
      <c r="G177" s="40">
        <v>17.47</v>
      </c>
      <c r="H177" s="40">
        <v>21.33</v>
      </c>
      <c r="I177" s="40">
        <v>0</v>
      </c>
      <c r="J177" s="40">
        <v>161</v>
      </c>
      <c r="K177" s="41">
        <v>266</v>
      </c>
      <c r="L177" s="40"/>
    </row>
    <row r="178" spans="1:12" ht="15" x14ac:dyDescent="0.25">
      <c r="A178" s="23"/>
      <c r="B178" s="15"/>
      <c r="C178" s="11"/>
      <c r="D178" s="5" t="s">
        <v>21</v>
      </c>
      <c r="E178" s="42" t="s">
        <v>64</v>
      </c>
      <c r="F178" s="43">
        <v>150</v>
      </c>
      <c r="G178" s="43">
        <v>8.2200000000000006</v>
      </c>
      <c r="H178" s="43">
        <v>2.15</v>
      </c>
      <c r="I178" s="43">
        <v>37.36</v>
      </c>
      <c r="J178" s="43">
        <v>262.5</v>
      </c>
      <c r="K178" s="44">
        <v>171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65</v>
      </c>
      <c r="F179" s="43">
        <v>200</v>
      </c>
      <c r="G179" s="43">
        <v>3.16</v>
      </c>
      <c r="H179" s="43">
        <v>2.67</v>
      </c>
      <c r="I179" s="43">
        <v>15.94</v>
      </c>
      <c r="J179" s="43">
        <v>106</v>
      </c>
      <c r="K179" s="44">
        <v>379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72</v>
      </c>
      <c r="F180" s="43">
        <v>25</v>
      </c>
      <c r="G180" s="43">
        <v>1.9</v>
      </c>
      <c r="H180" s="43">
        <v>0.7</v>
      </c>
      <c r="I180" s="43">
        <v>12.9</v>
      </c>
      <c r="J180" s="43">
        <v>65.5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54</v>
      </c>
      <c r="F181" s="43">
        <v>60</v>
      </c>
      <c r="G181" s="43">
        <v>0.24</v>
      </c>
      <c r="H181" s="43">
        <v>0.24</v>
      </c>
      <c r="I181" s="43">
        <v>5.88</v>
      </c>
      <c r="J181" s="43">
        <v>26.64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525</v>
      </c>
      <c r="G184" s="19">
        <f t="shared" ref="G184:J184" si="86">SUM(G177:G183)</f>
        <v>30.989999999999995</v>
      </c>
      <c r="H184" s="19">
        <f t="shared" si="86"/>
        <v>27.089999999999996</v>
      </c>
      <c r="I184" s="19">
        <f t="shared" si="86"/>
        <v>72.08</v>
      </c>
      <c r="J184" s="19">
        <f t="shared" si="86"/>
        <v>621.64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525</v>
      </c>
      <c r="G195" s="32">
        <f t="shared" ref="G195:J195" si="90">G184+G194</f>
        <v>30.989999999999995</v>
      </c>
      <c r="H195" s="32">
        <f t="shared" si="90"/>
        <v>27.089999999999996</v>
      </c>
      <c r="I195" s="32">
        <f t="shared" si="90"/>
        <v>72.08</v>
      </c>
      <c r="J195" s="32">
        <f t="shared" si="90"/>
        <v>621.64</v>
      </c>
      <c r="K195" s="32"/>
      <c r="L195" s="32">
        <f t="shared" ref="L195" si="91">L184+L194</f>
        <v>0</v>
      </c>
    </row>
    <row r="196" spans="1:12" ht="15" x14ac:dyDescent="0.25">
      <c r="A196" s="20">
        <v>3</v>
      </c>
      <c r="B196" s="21">
        <v>1</v>
      </c>
      <c r="C196" s="22" t="s">
        <v>20</v>
      </c>
      <c r="D196" s="5" t="s">
        <v>21</v>
      </c>
      <c r="E196" s="39" t="s">
        <v>66</v>
      </c>
      <c r="F196" s="40">
        <v>210</v>
      </c>
      <c r="G196" s="40">
        <v>8.64</v>
      </c>
      <c r="H196" s="40">
        <v>11.06</v>
      </c>
      <c r="I196" s="40">
        <v>44.32</v>
      </c>
      <c r="J196" s="40">
        <v>289</v>
      </c>
      <c r="K196" s="41">
        <v>175</v>
      </c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 t="s">
        <v>65</v>
      </c>
      <c r="F198" s="43">
        <v>200</v>
      </c>
      <c r="G198" s="43">
        <v>3.16</v>
      </c>
      <c r="H198" s="43">
        <v>2.67</v>
      </c>
      <c r="I198" s="43">
        <v>15.94</v>
      </c>
      <c r="J198" s="43">
        <v>107</v>
      </c>
      <c r="K198" s="44">
        <v>379</v>
      </c>
      <c r="L198" s="43"/>
    </row>
    <row r="199" spans="1:12" ht="15" x14ac:dyDescent="0.25">
      <c r="A199" s="23"/>
      <c r="B199" s="15"/>
      <c r="C199" s="11"/>
      <c r="D199" s="7" t="s">
        <v>23</v>
      </c>
      <c r="E199" s="42" t="s">
        <v>72</v>
      </c>
      <c r="F199" s="43">
        <v>25</v>
      </c>
      <c r="G199" s="43">
        <v>1.9</v>
      </c>
      <c r="H199" s="43">
        <v>0.7</v>
      </c>
      <c r="I199" s="43">
        <v>12.9</v>
      </c>
      <c r="J199" s="43">
        <v>65.5</v>
      </c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 t="s">
        <v>57</v>
      </c>
      <c r="E201" s="42" t="s">
        <v>80</v>
      </c>
      <c r="F201" s="43">
        <v>100</v>
      </c>
      <c r="G201" s="43">
        <v>3.5</v>
      </c>
      <c r="H201" s="43">
        <v>4</v>
      </c>
      <c r="I201" s="43">
        <v>5.13</v>
      </c>
      <c r="J201" s="43">
        <v>145</v>
      </c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535</v>
      </c>
      <c r="G203" s="19">
        <f t="shared" ref="G203:J203" si="92">SUM(G196:G202)</f>
        <v>17.200000000000003</v>
      </c>
      <c r="H203" s="19">
        <f t="shared" si="92"/>
        <v>18.43</v>
      </c>
      <c r="I203" s="19">
        <f t="shared" si="92"/>
        <v>78.289999999999992</v>
      </c>
      <c r="J203" s="19">
        <f t="shared" si="92"/>
        <v>606.5</v>
      </c>
      <c r="K203" s="25"/>
      <c r="L203" s="19">
        <f t="shared" ref="L203" si="93">SUM(L196:L202)</f>
        <v>0</v>
      </c>
    </row>
    <row r="204" spans="1:12" ht="15" x14ac:dyDescent="0.25">
      <c r="A204" s="26">
        <f>A196</f>
        <v>3</v>
      </c>
      <c r="B204" s="13">
        <f>B196</f>
        <v>1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4">SUM(G204:G212)</f>
        <v>0</v>
      </c>
      <c r="H213" s="19">
        <f t="shared" si="94"/>
        <v>0</v>
      </c>
      <c r="I213" s="19">
        <f t="shared" si="94"/>
        <v>0</v>
      </c>
      <c r="J213" s="19">
        <f t="shared" si="94"/>
        <v>0</v>
      </c>
      <c r="K213" s="25"/>
      <c r="L213" s="19">
        <f t="shared" ref="L213" si="95">SUM(L204:L212)</f>
        <v>0</v>
      </c>
    </row>
    <row r="214" spans="1:12" ht="15.75" thickBot="1" x14ac:dyDescent="0.25">
      <c r="A214" s="29">
        <f>A196</f>
        <v>3</v>
      </c>
      <c r="B214" s="30">
        <f>B196</f>
        <v>1</v>
      </c>
      <c r="C214" s="51" t="s">
        <v>4</v>
      </c>
      <c r="D214" s="52"/>
      <c r="E214" s="31"/>
      <c r="F214" s="32">
        <f>F203+F213</f>
        <v>535</v>
      </c>
      <c r="G214" s="32">
        <f t="shared" ref="G214:J214" si="96">G203+G213</f>
        <v>17.200000000000003</v>
      </c>
      <c r="H214" s="32">
        <f t="shared" si="96"/>
        <v>18.43</v>
      </c>
      <c r="I214" s="32">
        <f t="shared" si="96"/>
        <v>78.289999999999992</v>
      </c>
      <c r="J214" s="32">
        <f t="shared" si="96"/>
        <v>606.5</v>
      </c>
      <c r="K214" s="32"/>
      <c r="L214" s="32">
        <f t="shared" ref="L214" si="97">L203+L213</f>
        <v>0</v>
      </c>
    </row>
    <row r="215" spans="1:12" ht="15.75" thickBot="1" x14ac:dyDescent="0.3">
      <c r="A215" s="20">
        <v>3</v>
      </c>
      <c r="B215" s="21">
        <v>2</v>
      </c>
      <c r="C215" s="22" t="s">
        <v>20</v>
      </c>
      <c r="D215" s="5" t="s">
        <v>21</v>
      </c>
      <c r="E215" s="39" t="s">
        <v>49</v>
      </c>
      <c r="F215" s="40">
        <v>90</v>
      </c>
      <c r="G215" s="40">
        <v>13.53</v>
      </c>
      <c r="H215" s="40">
        <v>19.8</v>
      </c>
      <c r="I215" s="40">
        <v>12.4</v>
      </c>
      <c r="J215" s="40">
        <v>281.39999999999998</v>
      </c>
      <c r="K215" s="41">
        <v>268</v>
      </c>
      <c r="L215" s="40"/>
    </row>
    <row r="216" spans="1:12" ht="15" x14ac:dyDescent="0.25">
      <c r="A216" s="23"/>
      <c r="B216" s="15"/>
      <c r="C216" s="11"/>
      <c r="D216" s="5" t="s">
        <v>21</v>
      </c>
      <c r="E216" s="42" t="s">
        <v>42</v>
      </c>
      <c r="F216" s="43">
        <v>150</v>
      </c>
      <c r="G216" s="43">
        <v>5.51</v>
      </c>
      <c r="H216" s="43">
        <v>4.51</v>
      </c>
      <c r="I216" s="43">
        <v>26.4</v>
      </c>
      <c r="J216" s="43">
        <v>174.4</v>
      </c>
      <c r="K216" s="44">
        <v>309</v>
      </c>
      <c r="L216" s="43"/>
    </row>
    <row r="217" spans="1:12" ht="15" x14ac:dyDescent="0.25">
      <c r="A217" s="23"/>
      <c r="B217" s="15"/>
      <c r="C217" s="11"/>
      <c r="D217" s="7" t="s">
        <v>22</v>
      </c>
      <c r="E217" s="42" t="s">
        <v>51</v>
      </c>
      <c r="F217" s="43">
        <v>200</v>
      </c>
      <c r="G217" s="43">
        <v>0.2</v>
      </c>
      <c r="H217" s="43">
        <v>0.1</v>
      </c>
      <c r="I217" s="43">
        <v>15</v>
      </c>
      <c r="J217" s="43">
        <v>58</v>
      </c>
      <c r="K217" s="44">
        <v>685</v>
      </c>
      <c r="L217" s="43"/>
    </row>
    <row r="218" spans="1:12" ht="15" x14ac:dyDescent="0.25">
      <c r="A218" s="23"/>
      <c r="B218" s="15"/>
      <c r="C218" s="11"/>
      <c r="D218" s="7" t="s">
        <v>23</v>
      </c>
      <c r="E218" s="42" t="s">
        <v>72</v>
      </c>
      <c r="F218" s="43">
        <v>25</v>
      </c>
      <c r="G218" s="43">
        <v>1.9</v>
      </c>
      <c r="H218" s="43">
        <v>0.7</v>
      </c>
      <c r="I218" s="43">
        <v>12.9</v>
      </c>
      <c r="J218" s="43">
        <v>65.5</v>
      </c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25.5" x14ac:dyDescent="0.25">
      <c r="A220" s="23"/>
      <c r="B220" s="15"/>
      <c r="C220" s="11"/>
      <c r="D220" s="6"/>
      <c r="E220" s="42" t="s">
        <v>73</v>
      </c>
      <c r="F220" s="43">
        <v>35</v>
      </c>
      <c r="G220" s="43">
        <v>0.33</v>
      </c>
      <c r="H220" s="43">
        <v>0.06</v>
      </c>
      <c r="I220" s="43">
        <v>1.1399999999999999</v>
      </c>
      <c r="J220" s="43">
        <v>6.2</v>
      </c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500</v>
      </c>
      <c r="G222" s="19">
        <f t="shared" ref="G222:J222" si="98">SUM(G215:G221)</f>
        <v>21.469999999999995</v>
      </c>
      <c r="H222" s="19">
        <f t="shared" si="98"/>
        <v>25.17</v>
      </c>
      <c r="I222" s="19">
        <f t="shared" si="98"/>
        <v>67.84</v>
      </c>
      <c r="J222" s="19">
        <f t="shared" si="98"/>
        <v>585.5</v>
      </c>
      <c r="K222" s="25"/>
      <c r="L222" s="19">
        <f t="shared" ref="L222" si="99">SUM(L215:L221)</f>
        <v>0</v>
      </c>
    </row>
    <row r="223" spans="1:12" ht="15" x14ac:dyDescent="0.25">
      <c r="A223" s="26">
        <f>A215</f>
        <v>3</v>
      </c>
      <c r="B223" s="13">
        <f>B215</f>
        <v>2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0">SUM(G223:G231)</f>
        <v>0</v>
      </c>
      <c r="H232" s="19">
        <f t="shared" si="100"/>
        <v>0</v>
      </c>
      <c r="I232" s="19">
        <f t="shared" si="100"/>
        <v>0</v>
      </c>
      <c r="J232" s="19">
        <f t="shared" si="100"/>
        <v>0</v>
      </c>
      <c r="K232" s="25"/>
      <c r="L232" s="19">
        <f t="shared" ref="L232" si="101">SUM(L223:L231)</f>
        <v>0</v>
      </c>
    </row>
    <row r="233" spans="1:12" ht="15.75" thickBot="1" x14ac:dyDescent="0.25">
      <c r="A233" s="29">
        <f>A215</f>
        <v>3</v>
      </c>
      <c r="B233" s="30">
        <f>B215</f>
        <v>2</v>
      </c>
      <c r="C233" s="51" t="s">
        <v>4</v>
      </c>
      <c r="D233" s="52"/>
      <c r="E233" s="31"/>
      <c r="F233" s="32">
        <f>F222+F232</f>
        <v>500</v>
      </c>
      <c r="G233" s="32">
        <f t="shared" ref="G233:J233" si="102">G222+G232</f>
        <v>21.469999999999995</v>
      </c>
      <c r="H233" s="32">
        <f t="shared" si="102"/>
        <v>25.17</v>
      </c>
      <c r="I233" s="32">
        <f t="shared" si="102"/>
        <v>67.84</v>
      </c>
      <c r="J233" s="32">
        <f t="shared" si="102"/>
        <v>585.5</v>
      </c>
      <c r="K233" s="32"/>
      <c r="L233" s="32">
        <f t="shared" ref="L233" si="103">L222+L232</f>
        <v>0</v>
      </c>
    </row>
    <row r="234" spans="1:12" ht="15.75" thickBot="1" x14ac:dyDescent="0.3">
      <c r="A234" s="20">
        <v>3</v>
      </c>
      <c r="B234" s="21">
        <v>3</v>
      </c>
      <c r="C234" s="22" t="s">
        <v>20</v>
      </c>
      <c r="D234" s="5" t="s">
        <v>21</v>
      </c>
      <c r="E234" s="39" t="s">
        <v>81</v>
      </c>
      <c r="F234" s="40">
        <v>70</v>
      </c>
      <c r="G234" s="40">
        <v>17.8</v>
      </c>
      <c r="H234" s="40">
        <v>2.8</v>
      </c>
      <c r="I234" s="40">
        <v>3.6</v>
      </c>
      <c r="J234" s="40">
        <v>111.2</v>
      </c>
      <c r="K234" s="41">
        <v>504</v>
      </c>
      <c r="L234" s="40"/>
    </row>
    <row r="235" spans="1:12" ht="15" x14ac:dyDescent="0.25">
      <c r="A235" s="23"/>
      <c r="B235" s="15"/>
      <c r="C235" s="11"/>
      <c r="D235" s="5" t="s">
        <v>21</v>
      </c>
      <c r="E235" s="42" t="s">
        <v>67</v>
      </c>
      <c r="F235" s="43">
        <v>150</v>
      </c>
      <c r="G235" s="43">
        <v>3.58</v>
      </c>
      <c r="H235" s="43">
        <v>5.33</v>
      </c>
      <c r="I235" s="43">
        <v>36.67</v>
      </c>
      <c r="J235" s="43">
        <v>209.5</v>
      </c>
      <c r="K235" s="44">
        <v>304</v>
      </c>
      <c r="L235" s="43"/>
    </row>
    <row r="236" spans="1:12" ht="15" x14ac:dyDescent="0.25">
      <c r="A236" s="23"/>
      <c r="B236" s="15"/>
      <c r="C236" s="11"/>
      <c r="D236" s="7" t="s">
        <v>22</v>
      </c>
      <c r="E236" s="42" t="s">
        <v>40</v>
      </c>
      <c r="F236" s="43">
        <v>207</v>
      </c>
      <c r="G236" s="43">
        <v>0.13</v>
      </c>
      <c r="H236" s="43">
        <v>0.02</v>
      </c>
      <c r="I236" s="43">
        <v>15.2</v>
      </c>
      <c r="J236" s="43">
        <v>62</v>
      </c>
      <c r="K236" s="44">
        <v>377</v>
      </c>
      <c r="L236" s="43"/>
    </row>
    <row r="237" spans="1:12" ht="15" x14ac:dyDescent="0.25">
      <c r="A237" s="23"/>
      <c r="B237" s="15"/>
      <c r="C237" s="11"/>
      <c r="D237" s="7" t="s">
        <v>23</v>
      </c>
      <c r="E237" s="42" t="s">
        <v>45</v>
      </c>
      <c r="F237" s="43">
        <v>25</v>
      </c>
      <c r="G237" s="43">
        <v>1.92</v>
      </c>
      <c r="H237" s="43">
        <v>0.75</v>
      </c>
      <c r="I237" s="43">
        <v>12.4</v>
      </c>
      <c r="J237" s="43">
        <v>69.2</v>
      </c>
      <c r="K237" s="44"/>
      <c r="L237" s="43"/>
    </row>
    <row r="238" spans="1:12" ht="15" x14ac:dyDescent="0.25">
      <c r="A238" s="23"/>
      <c r="B238" s="15"/>
      <c r="C238" s="11"/>
      <c r="D238" s="7" t="s">
        <v>24</v>
      </c>
      <c r="E238" s="42"/>
      <c r="F238" s="43"/>
      <c r="G238" s="43"/>
      <c r="H238" s="43"/>
      <c r="I238" s="43"/>
      <c r="J238" s="43"/>
      <c r="K238" s="44"/>
      <c r="L238" s="43"/>
    </row>
    <row r="239" spans="1:12" ht="25.5" x14ac:dyDescent="0.25">
      <c r="A239" s="23"/>
      <c r="B239" s="15"/>
      <c r="C239" s="11"/>
      <c r="D239" s="6"/>
      <c r="E239" s="42" t="s">
        <v>73</v>
      </c>
      <c r="F239" s="43">
        <v>35</v>
      </c>
      <c r="G239" s="43">
        <v>0.33</v>
      </c>
      <c r="H239" s="43">
        <v>0.06</v>
      </c>
      <c r="I239" s="43">
        <v>1.1399999999999999</v>
      </c>
      <c r="J239" s="43">
        <v>6.2</v>
      </c>
      <c r="K239" s="44"/>
      <c r="L239" s="43"/>
    </row>
    <row r="240" spans="1:12" ht="15" x14ac:dyDescent="0.25">
      <c r="A240" s="23"/>
      <c r="B240" s="15"/>
      <c r="C240" s="11"/>
      <c r="D240" s="6" t="s">
        <v>59</v>
      </c>
      <c r="E240" s="42" t="s">
        <v>60</v>
      </c>
      <c r="F240" s="43">
        <v>90</v>
      </c>
      <c r="G240" s="43">
        <v>0.8</v>
      </c>
      <c r="H240" s="43">
        <v>0</v>
      </c>
      <c r="I240" s="43">
        <v>15.5</v>
      </c>
      <c r="J240" s="43">
        <v>0</v>
      </c>
      <c r="K240" s="44"/>
      <c r="L240" s="43"/>
    </row>
    <row r="241" spans="1:12" ht="15.75" customHeight="1" x14ac:dyDescent="0.25">
      <c r="A241" s="24"/>
      <c r="B241" s="17"/>
      <c r="C241" s="8"/>
      <c r="D241" s="18" t="s">
        <v>33</v>
      </c>
      <c r="E241" s="9"/>
      <c r="F241" s="19">
        <f>SUM(F234:F240)</f>
        <v>577</v>
      </c>
      <c r="G241" s="19">
        <f t="shared" ref="G241:J241" si="104">SUM(G234:G240)</f>
        <v>24.56</v>
      </c>
      <c r="H241" s="19">
        <f t="shared" si="104"/>
        <v>8.9599999999999991</v>
      </c>
      <c r="I241" s="19">
        <f t="shared" si="104"/>
        <v>84.51</v>
      </c>
      <c r="J241" s="19">
        <f t="shared" si="104"/>
        <v>458.09999999999997</v>
      </c>
      <c r="K241" s="25"/>
      <c r="L241" s="19">
        <f t="shared" ref="L241" si="105">SUM(L234:L240)</f>
        <v>0</v>
      </c>
    </row>
    <row r="242" spans="1:12" ht="15" x14ac:dyDescent="0.25">
      <c r="A242" s="26">
        <f>A234</f>
        <v>3</v>
      </c>
      <c r="B242" s="13">
        <f>B234</f>
        <v>3</v>
      </c>
      <c r="C242" s="10" t="s">
        <v>25</v>
      </c>
      <c r="D242" s="7" t="s">
        <v>26</v>
      </c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3"/>
      <c r="B243" s="15"/>
      <c r="C243" s="11"/>
      <c r="D243" s="7" t="s">
        <v>27</v>
      </c>
      <c r="E243" s="42"/>
      <c r="F243" s="43"/>
      <c r="G243" s="43"/>
      <c r="H243" s="43"/>
      <c r="I243" s="43"/>
      <c r="J243" s="43"/>
      <c r="K243" s="44"/>
      <c r="L243" s="43"/>
    </row>
    <row r="244" spans="1:12" ht="15" x14ac:dyDescent="0.25">
      <c r="A244" s="23"/>
      <c r="B244" s="15"/>
      <c r="C244" s="11"/>
      <c r="D244" s="7" t="s">
        <v>28</v>
      </c>
      <c r="E244" s="42"/>
      <c r="F244" s="43"/>
      <c r="G244" s="43"/>
      <c r="H244" s="43"/>
      <c r="I244" s="43"/>
      <c r="J244" s="43"/>
      <c r="K244" s="44"/>
      <c r="L244" s="43"/>
    </row>
    <row r="245" spans="1:12" ht="15" x14ac:dyDescent="0.25">
      <c r="A245" s="23"/>
      <c r="B245" s="15"/>
      <c r="C245" s="11"/>
      <c r="D245" s="7" t="s">
        <v>29</v>
      </c>
      <c r="E245" s="42"/>
      <c r="F245" s="43"/>
      <c r="G245" s="43"/>
      <c r="H245" s="43"/>
      <c r="I245" s="43"/>
      <c r="J245" s="43"/>
      <c r="K245" s="44"/>
      <c r="L245" s="43"/>
    </row>
    <row r="246" spans="1:12" ht="15" x14ac:dyDescent="0.25">
      <c r="A246" s="23"/>
      <c r="B246" s="15"/>
      <c r="C246" s="11"/>
      <c r="D246" s="7" t="s">
        <v>30</v>
      </c>
      <c r="E246" s="42"/>
      <c r="F246" s="43"/>
      <c r="G246" s="43"/>
      <c r="H246" s="43"/>
      <c r="I246" s="43"/>
      <c r="J246" s="43"/>
      <c r="K246" s="44"/>
      <c r="L246" s="43"/>
    </row>
    <row r="247" spans="1:12" ht="15" x14ac:dyDescent="0.25">
      <c r="A247" s="23"/>
      <c r="B247" s="15"/>
      <c r="C247" s="11"/>
      <c r="D247" s="7" t="s">
        <v>31</v>
      </c>
      <c r="E247" s="42"/>
      <c r="F247" s="43"/>
      <c r="G247" s="43"/>
      <c r="H247" s="43"/>
      <c r="I247" s="43"/>
      <c r="J247" s="43"/>
      <c r="K247" s="44"/>
      <c r="L247" s="43"/>
    </row>
    <row r="248" spans="1:12" ht="15" x14ac:dyDescent="0.25">
      <c r="A248" s="23"/>
      <c r="B248" s="15"/>
      <c r="C248" s="11"/>
      <c r="D248" s="7" t="s">
        <v>32</v>
      </c>
      <c r="E248" s="42"/>
      <c r="F248" s="43"/>
      <c r="G248" s="43"/>
      <c r="H248" s="43"/>
      <c r="I248" s="43"/>
      <c r="J248" s="43"/>
      <c r="K248" s="44"/>
      <c r="L248" s="43"/>
    </row>
    <row r="249" spans="1:12" ht="15" x14ac:dyDescent="0.25">
      <c r="A249" s="23"/>
      <c r="B249" s="15"/>
      <c r="C249" s="11"/>
      <c r="D249" s="6"/>
      <c r="E249" s="42"/>
      <c r="F249" s="43"/>
      <c r="G249" s="43"/>
      <c r="H249" s="43"/>
      <c r="I249" s="43"/>
      <c r="J249" s="43"/>
      <c r="K249" s="44"/>
      <c r="L249" s="43"/>
    </row>
    <row r="250" spans="1:12" ht="15" x14ac:dyDescent="0.25">
      <c r="A250" s="23"/>
      <c r="B250" s="15"/>
      <c r="C250" s="11"/>
      <c r="D250" s="6"/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4"/>
      <c r="B251" s="17"/>
      <c r="C251" s="8"/>
      <c r="D251" s="18" t="s">
        <v>33</v>
      </c>
      <c r="E251" s="9"/>
      <c r="F251" s="19">
        <f>SUM(F242:F250)</f>
        <v>0</v>
      </c>
      <c r="G251" s="19">
        <f t="shared" ref="G251:J251" si="106">SUM(G242:G250)</f>
        <v>0</v>
      </c>
      <c r="H251" s="19">
        <f t="shared" si="106"/>
        <v>0</v>
      </c>
      <c r="I251" s="19">
        <f t="shared" si="106"/>
        <v>0</v>
      </c>
      <c r="J251" s="19">
        <f t="shared" si="106"/>
        <v>0</v>
      </c>
      <c r="K251" s="25"/>
      <c r="L251" s="19">
        <f t="shared" ref="L251" si="107">SUM(L242:L250)</f>
        <v>0</v>
      </c>
    </row>
    <row r="252" spans="1:12" ht="15.75" thickBot="1" x14ac:dyDescent="0.25">
      <c r="A252" s="29">
        <f>A234</f>
        <v>3</v>
      </c>
      <c r="B252" s="30">
        <f>B234</f>
        <v>3</v>
      </c>
      <c r="C252" s="51" t="s">
        <v>4</v>
      </c>
      <c r="D252" s="52"/>
      <c r="E252" s="31"/>
      <c r="F252" s="32">
        <f>F241+F251</f>
        <v>577</v>
      </c>
      <c r="G252" s="32">
        <f t="shared" ref="G252:J252" si="108">G241+G251</f>
        <v>24.56</v>
      </c>
      <c r="H252" s="32">
        <f t="shared" si="108"/>
        <v>8.9599999999999991</v>
      </c>
      <c r="I252" s="32">
        <f t="shared" si="108"/>
        <v>84.51</v>
      </c>
      <c r="J252" s="32">
        <f t="shared" si="108"/>
        <v>458.09999999999997</v>
      </c>
      <c r="K252" s="32"/>
      <c r="L252" s="32">
        <f t="shared" ref="L252" si="109">L241+L251</f>
        <v>0</v>
      </c>
    </row>
    <row r="253" spans="1:12" ht="15.75" thickBot="1" x14ac:dyDescent="0.3">
      <c r="A253" s="20">
        <v>3</v>
      </c>
      <c r="B253" s="21">
        <v>4</v>
      </c>
      <c r="C253" s="22" t="s">
        <v>20</v>
      </c>
      <c r="D253" s="5" t="s">
        <v>21</v>
      </c>
      <c r="E253" s="39" t="s">
        <v>41</v>
      </c>
      <c r="F253" s="40">
        <v>90</v>
      </c>
      <c r="G253" s="40">
        <v>7.5</v>
      </c>
      <c r="H253" s="40">
        <v>7.02</v>
      </c>
      <c r="I253" s="40">
        <v>0.77</v>
      </c>
      <c r="J253" s="40">
        <v>211</v>
      </c>
      <c r="K253" s="41">
        <v>288</v>
      </c>
      <c r="L253" s="40"/>
    </row>
    <row r="254" spans="1:12" ht="15" x14ac:dyDescent="0.25">
      <c r="A254" s="23"/>
      <c r="B254" s="15"/>
      <c r="C254" s="11"/>
      <c r="D254" s="5" t="s">
        <v>21</v>
      </c>
      <c r="E254" s="42" t="s">
        <v>50</v>
      </c>
      <c r="F254" s="43">
        <v>150</v>
      </c>
      <c r="G254" s="43">
        <v>3.2</v>
      </c>
      <c r="H254" s="43">
        <v>9.4600000000000009</v>
      </c>
      <c r="I254" s="43">
        <v>18.579999999999998</v>
      </c>
      <c r="J254" s="43">
        <v>168.6</v>
      </c>
      <c r="K254" s="44">
        <v>128</v>
      </c>
      <c r="L254" s="43"/>
    </row>
    <row r="255" spans="1:12" ht="15" x14ac:dyDescent="0.25">
      <c r="A255" s="23"/>
      <c r="B255" s="15"/>
      <c r="C255" s="11"/>
      <c r="D255" s="7" t="s">
        <v>22</v>
      </c>
      <c r="E255" s="42" t="s">
        <v>68</v>
      </c>
      <c r="F255" s="43">
        <v>200</v>
      </c>
      <c r="G255" s="43">
        <v>3.16</v>
      </c>
      <c r="H255" s="43">
        <v>2.67</v>
      </c>
      <c r="I255" s="43">
        <v>15.94</v>
      </c>
      <c r="J255" s="43">
        <v>106</v>
      </c>
      <c r="K255" s="44">
        <v>379</v>
      </c>
      <c r="L255" s="43"/>
    </row>
    <row r="256" spans="1:12" ht="15" x14ac:dyDescent="0.25">
      <c r="A256" s="23"/>
      <c r="B256" s="15"/>
      <c r="C256" s="11"/>
      <c r="D256" s="7" t="s">
        <v>23</v>
      </c>
      <c r="E256" s="42" t="s">
        <v>72</v>
      </c>
      <c r="F256" s="43">
        <v>25</v>
      </c>
      <c r="G256" s="43">
        <v>1.9</v>
      </c>
      <c r="H256" s="43">
        <v>0.7</v>
      </c>
      <c r="I256" s="43">
        <v>12.9</v>
      </c>
      <c r="J256" s="43">
        <v>65.5</v>
      </c>
      <c r="K256" s="44"/>
      <c r="L256" s="43"/>
    </row>
    <row r="257" spans="1:12" ht="15" x14ac:dyDescent="0.25">
      <c r="A257" s="23"/>
      <c r="B257" s="15"/>
      <c r="C257" s="11"/>
      <c r="D257" s="7" t="s">
        <v>24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 x14ac:dyDescent="0.25">
      <c r="A258" s="23"/>
      <c r="B258" s="15"/>
      <c r="C258" s="11"/>
      <c r="D258" s="6"/>
      <c r="E258" s="42" t="s">
        <v>52</v>
      </c>
      <c r="F258" s="43">
        <v>35</v>
      </c>
      <c r="G258" s="43">
        <v>0.68</v>
      </c>
      <c r="H258" s="43">
        <v>2</v>
      </c>
      <c r="I258" s="43">
        <v>3.38</v>
      </c>
      <c r="J258" s="43">
        <v>34.200000000000003</v>
      </c>
      <c r="K258" s="44">
        <v>47</v>
      </c>
      <c r="L258" s="43"/>
    </row>
    <row r="259" spans="1:12" ht="15" x14ac:dyDescent="0.25">
      <c r="A259" s="23"/>
      <c r="B259" s="15"/>
      <c r="C259" s="11"/>
      <c r="D259" s="6"/>
      <c r="E259" s="42"/>
      <c r="F259" s="43"/>
      <c r="G259" s="43"/>
      <c r="H259" s="43"/>
      <c r="I259" s="43"/>
      <c r="J259" s="43"/>
      <c r="K259" s="44"/>
      <c r="L259" s="43"/>
    </row>
    <row r="260" spans="1:12" ht="15.75" customHeight="1" x14ac:dyDescent="0.25">
      <c r="A260" s="24"/>
      <c r="B260" s="17"/>
      <c r="C260" s="8"/>
      <c r="D260" s="18" t="s">
        <v>33</v>
      </c>
      <c r="E260" s="9"/>
      <c r="F260" s="19">
        <f>SUM(F253:F259)</f>
        <v>500</v>
      </c>
      <c r="G260" s="19">
        <f t="shared" ref="G260:J260" si="110">SUM(G253:G259)</f>
        <v>16.440000000000001</v>
      </c>
      <c r="H260" s="19">
        <f t="shared" si="110"/>
        <v>21.849999999999998</v>
      </c>
      <c r="I260" s="19">
        <f t="shared" si="110"/>
        <v>51.57</v>
      </c>
      <c r="J260" s="19">
        <f t="shared" si="110"/>
        <v>585.30000000000007</v>
      </c>
      <c r="K260" s="25"/>
      <c r="L260" s="19">
        <f t="shared" ref="L260" si="111">SUM(L253:L259)</f>
        <v>0</v>
      </c>
    </row>
    <row r="261" spans="1:12" ht="15" x14ac:dyDescent="0.25">
      <c r="A261" s="26">
        <f>A253</f>
        <v>3</v>
      </c>
      <c r="B261" s="13">
        <f>B253</f>
        <v>4</v>
      </c>
      <c r="C261" s="10" t="s">
        <v>25</v>
      </c>
      <c r="D261" s="7" t="s">
        <v>26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3"/>
      <c r="B262" s="15"/>
      <c r="C262" s="11"/>
      <c r="D262" s="7" t="s">
        <v>27</v>
      </c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7" t="s">
        <v>28</v>
      </c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 t="s">
        <v>29</v>
      </c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7" t="s">
        <v>30</v>
      </c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7" t="s">
        <v>31</v>
      </c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3"/>
      <c r="B267" s="15"/>
      <c r="C267" s="11"/>
      <c r="D267" s="7" t="s">
        <v>32</v>
      </c>
      <c r="E267" s="42"/>
      <c r="F267" s="43"/>
      <c r="G267" s="43"/>
      <c r="H267" s="43"/>
      <c r="I267" s="43"/>
      <c r="J267" s="43"/>
      <c r="K267" s="44"/>
      <c r="L267" s="43"/>
    </row>
    <row r="268" spans="1:12" ht="15" x14ac:dyDescent="0.25">
      <c r="A268" s="23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5" x14ac:dyDescent="0.25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5" x14ac:dyDescent="0.25">
      <c r="A270" s="24"/>
      <c r="B270" s="17"/>
      <c r="C270" s="8"/>
      <c r="D270" s="18" t="s">
        <v>33</v>
      </c>
      <c r="E270" s="9"/>
      <c r="F270" s="19">
        <f>SUM(F261:F269)</f>
        <v>0</v>
      </c>
      <c r="G270" s="19">
        <f t="shared" ref="G270:J270" si="112">SUM(G261:G269)</f>
        <v>0</v>
      </c>
      <c r="H270" s="19">
        <f t="shared" si="112"/>
        <v>0</v>
      </c>
      <c r="I270" s="19">
        <f t="shared" si="112"/>
        <v>0</v>
      </c>
      <c r="J270" s="19">
        <f t="shared" si="112"/>
        <v>0</v>
      </c>
      <c r="K270" s="25"/>
      <c r="L270" s="19">
        <f t="shared" ref="L270" si="113">SUM(L261:L269)</f>
        <v>0</v>
      </c>
    </row>
    <row r="271" spans="1:12" ht="15.75" thickBot="1" x14ac:dyDescent="0.25">
      <c r="A271" s="29">
        <f>A253</f>
        <v>3</v>
      </c>
      <c r="B271" s="30">
        <f>B253</f>
        <v>4</v>
      </c>
      <c r="C271" s="51" t="s">
        <v>4</v>
      </c>
      <c r="D271" s="52"/>
      <c r="E271" s="31"/>
      <c r="F271" s="32">
        <f>F260+F270</f>
        <v>500</v>
      </c>
      <c r="G271" s="32">
        <f t="shared" ref="G271:J271" si="114">G260+G270</f>
        <v>16.440000000000001</v>
      </c>
      <c r="H271" s="32">
        <f t="shared" si="114"/>
        <v>21.849999999999998</v>
      </c>
      <c r="I271" s="32">
        <f t="shared" si="114"/>
        <v>51.57</v>
      </c>
      <c r="J271" s="32">
        <f t="shared" si="114"/>
        <v>585.30000000000007</v>
      </c>
      <c r="K271" s="32"/>
      <c r="L271" s="32">
        <f t="shared" ref="L271" si="115">L260+L270</f>
        <v>0</v>
      </c>
    </row>
    <row r="272" spans="1:12" ht="15" x14ac:dyDescent="0.25">
      <c r="A272" s="20">
        <v>3</v>
      </c>
      <c r="B272" s="21">
        <v>5</v>
      </c>
      <c r="C272" s="22" t="s">
        <v>20</v>
      </c>
      <c r="D272" s="5" t="s">
        <v>21</v>
      </c>
      <c r="E272" s="39" t="s">
        <v>53</v>
      </c>
      <c r="F272" s="40">
        <v>170</v>
      </c>
      <c r="G272" s="40">
        <v>24.8</v>
      </c>
      <c r="H272" s="40">
        <v>18.79</v>
      </c>
      <c r="I272" s="40">
        <v>47.6</v>
      </c>
      <c r="J272" s="40">
        <v>429</v>
      </c>
      <c r="K272" s="41">
        <v>223</v>
      </c>
      <c r="L272" s="40"/>
    </row>
    <row r="273" spans="1:12" ht="15" x14ac:dyDescent="0.25">
      <c r="A273" s="23"/>
      <c r="B273" s="15"/>
      <c r="C273" s="11"/>
      <c r="D273" s="6"/>
      <c r="E273" s="42"/>
      <c r="F273" s="43"/>
      <c r="G273" s="43"/>
      <c r="H273" s="43"/>
      <c r="I273" s="43"/>
      <c r="J273" s="43"/>
      <c r="K273" s="44"/>
      <c r="L273" s="43"/>
    </row>
    <row r="274" spans="1:12" ht="15" x14ac:dyDescent="0.25">
      <c r="A274" s="23"/>
      <c r="B274" s="15"/>
      <c r="C274" s="11"/>
      <c r="D274" s="7" t="s">
        <v>22</v>
      </c>
      <c r="E274" s="42" t="s">
        <v>40</v>
      </c>
      <c r="F274" s="43">
        <v>207</v>
      </c>
      <c r="G274" s="43">
        <v>0.13</v>
      </c>
      <c r="H274" s="43">
        <v>0.02</v>
      </c>
      <c r="I274" s="43">
        <v>15.2</v>
      </c>
      <c r="J274" s="43">
        <v>62</v>
      </c>
      <c r="K274" s="44">
        <v>377</v>
      </c>
      <c r="L274" s="43"/>
    </row>
    <row r="275" spans="1:12" ht="15" x14ac:dyDescent="0.25">
      <c r="A275" s="23"/>
      <c r="B275" s="15"/>
      <c r="C275" s="11"/>
      <c r="D275" s="7" t="s">
        <v>23</v>
      </c>
      <c r="E275" s="42" t="s">
        <v>72</v>
      </c>
      <c r="F275" s="43">
        <v>25</v>
      </c>
      <c r="G275" s="43">
        <v>1.9</v>
      </c>
      <c r="H275" s="43">
        <v>0.7</v>
      </c>
      <c r="I275" s="43">
        <v>12.9</v>
      </c>
      <c r="J275" s="43">
        <v>65.5</v>
      </c>
      <c r="K275" s="44"/>
      <c r="L275" s="43"/>
    </row>
    <row r="276" spans="1:12" ht="15" x14ac:dyDescent="0.25">
      <c r="A276" s="23"/>
      <c r="B276" s="15"/>
      <c r="C276" s="11"/>
      <c r="D276" s="7" t="s">
        <v>24</v>
      </c>
      <c r="E276" s="42" t="s">
        <v>54</v>
      </c>
      <c r="F276" s="43">
        <v>98</v>
      </c>
      <c r="G276" s="43">
        <v>0.4</v>
      </c>
      <c r="H276" s="43">
        <v>0.4</v>
      </c>
      <c r="I276" s="43">
        <v>9.8000000000000007</v>
      </c>
      <c r="J276" s="43">
        <v>42</v>
      </c>
      <c r="K276" s="44"/>
      <c r="L276" s="43"/>
    </row>
    <row r="277" spans="1:12" ht="15" x14ac:dyDescent="0.25">
      <c r="A277" s="23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23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.75" customHeight="1" x14ac:dyDescent="0.25">
      <c r="A279" s="24"/>
      <c r="B279" s="17"/>
      <c r="C279" s="8"/>
      <c r="D279" s="18" t="s">
        <v>33</v>
      </c>
      <c r="E279" s="9"/>
      <c r="F279" s="19">
        <f>SUM(F272:F278)</f>
        <v>500</v>
      </c>
      <c r="G279" s="19">
        <f t="shared" ref="G279:J279" si="116">SUM(G272:G278)</f>
        <v>27.229999999999997</v>
      </c>
      <c r="H279" s="19">
        <f t="shared" si="116"/>
        <v>19.909999999999997</v>
      </c>
      <c r="I279" s="19">
        <f t="shared" si="116"/>
        <v>85.5</v>
      </c>
      <c r="J279" s="19">
        <f t="shared" si="116"/>
        <v>598.5</v>
      </c>
      <c r="K279" s="25"/>
      <c r="L279" s="19">
        <f t="shared" ref="L279" si="117">SUM(L272:L278)</f>
        <v>0</v>
      </c>
    </row>
    <row r="280" spans="1:12" ht="15" x14ac:dyDescent="0.25">
      <c r="A280" s="26">
        <f>A272</f>
        <v>3</v>
      </c>
      <c r="B280" s="13">
        <f>B272</f>
        <v>5</v>
      </c>
      <c r="C280" s="10" t="s">
        <v>25</v>
      </c>
      <c r="D280" s="7" t="s">
        <v>26</v>
      </c>
      <c r="E280" s="42"/>
      <c r="F280" s="43"/>
      <c r="G280" s="43"/>
      <c r="H280" s="43"/>
      <c r="I280" s="43"/>
      <c r="J280" s="43"/>
      <c r="K280" s="44"/>
      <c r="L280" s="43"/>
    </row>
    <row r="281" spans="1:12" ht="15" x14ac:dyDescent="0.25">
      <c r="A281" s="23"/>
      <c r="B281" s="15"/>
      <c r="C281" s="11"/>
      <c r="D281" s="7" t="s">
        <v>27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 x14ac:dyDescent="0.25">
      <c r="A282" s="23"/>
      <c r="B282" s="15"/>
      <c r="C282" s="11"/>
      <c r="D282" s="7" t="s">
        <v>28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 x14ac:dyDescent="0.25">
      <c r="A283" s="23"/>
      <c r="B283" s="15"/>
      <c r="C283" s="11"/>
      <c r="D283" s="7" t="s">
        <v>29</v>
      </c>
      <c r="E283" s="42"/>
      <c r="F283" s="43"/>
      <c r="G283" s="43"/>
      <c r="H283" s="43"/>
      <c r="I283" s="43"/>
      <c r="J283" s="43"/>
      <c r="K283" s="44"/>
      <c r="L283" s="43"/>
    </row>
    <row r="284" spans="1:12" ht="15" x14ac:dyDescent="0.25">
      <c r="A284" s="23"/>
      <c r="B284" s="15"/>
      <c r="C284" s="11"/>
      <c r="D284" s="7" t="s">
        <v>30</v>
      </c>
      <c r="E284" s="42"/>
      <c r="F284" s="43"/>
      <c r="G284" s="43"/>
      <c r="H284" s="43"/>
      <c r="I284" s="43"/>
      <c r="J284" s="43"/>
      <c r="K284" s="44"/>
      <c r="L284" s="43"/>
    </row>
    <row r="285" spans="1:12" ht="15" x14ac:dyDescent="0.25">
      <c r="A285" s="23"/>
      <c r="B285" s="15"/>
      <c r="C285" s="11"/>
      <c r="D285" s="7" t="s">
        <v>31</v>
      </c>
      <c r="E285" s="42"/>
      <c r="F285" s="43"/>
      <c r="G285" s="43"/>
      <c r="H285" s="43"/>
      <c r="I285" s="43"/>
      <c r="J285" s="43"/>
      <c r="K285" s="44"/>
      <c r="L285" s="43"/>
    </row>
    <row r="286" spans="1:12" ht="15" x14ac:dyDescent="0.25">
      <c r="A286" s="23"/>
      <c r="B286" s="15"/>
      <c r="C286" s="11"/>
      <c r="D286" s="7" t="s">
        <v>32</v>
      </c>
      <c r="E286" s="42"/>
      <c r="F286" s="43"/>
      <c r="G286" s="43"/>
      <c r="H286" s="43"/>
      <c r="I286" s="43"/>
      <c r="J286" s="43"/>
      <c r="K286" s="44"/>
      <c r="L286" s="43"/>
    </row>
    <row r="287" spans="1:12" ht="15" x14ac:dyDescent="0.25">
      <c r="A287" s="23"/>
      <c r="B287" s="15"/>
      <c r="C287" s="11"/>
      <c r="D287" s="6"/>
      <c r="E287" s="42"/>
      <c r="F287" s="43"/>
      <c r="G287" s="43"/>
      <c r="H287" s="43"/>
      <c r="I287" s="43"/>
      <c r="J287" s="43"/>
      <c r="K287" s="44"/>
      <c r="L287" s="43"/>
    </row>
    <row r="288" spans="1:12" ht="15" x14ac:dyDescent="0.25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24"/>
      <c r="B289" s="17"/>
      <c r="C289" s="8"/>
      <c r="D289" s="18" t="s">
        <v>33</v>
      </c>
      <c r="E289" s="9"/>
      <c r="F289" s="19">
        <f>SUM(F280:F288)</f>
        <v>0</v>
      </c>
      <c r="G289" s="19">
        <f t="shared" ref="G289:J289" si="118">SUM(G280:G288)</f>
        <v>0</v>
      </c>
      <c r="H289" s="19">
        <f t="shared" si="118"/>
        <v>0</v>
      </c>
      <c r="I289" s="19">
        <f t="shared" si="118"/>
        <v>0</v>
      </c>
      <c r="J289" s="19">
        <f t="shared" si="118"/>
        <v>0</v>
      </c>
      <c r="K289" s="25"/>
      <c r="L289" s="19">
        <f t="shared" ref="L289" si="119">SUM(L280:L288)</f>
        <v>0</v>
      </c>
    </row>
    <row r="290" spans="1:12" ht="15" x14ac:dyDescent="0.2">
      <c r="A290" s="29">
        <f>A272</f>
        <v>3</v>
      </c>
      <c r="B290" s="30">
        <f>B272</f>
        <v>5</v>
      </c>
      <c r="C290" s="51" t="s">
        <v>4</v>
      </c>
      <c r="D290" s="52"/>
      <c r="E290" s="31"/>
      <c r="F290" s="32">
        <f>F279+F289</f>
        <v>500</v>
      </c>
      <c r="G290" s="32">
        <f t="shared" ref="G290" si="120">G279+G289</f>
        <v>27.229999999999997</v>
      </c>
      <c r="H290" s="32">
        <f t="shared" ref="H290" si="121">H279+H289</f>
        <v>19.909999999999997</v>
      </c>
      <c r="I290" s="32">
        <f t="shared" ref="I290" si="122">I279+I289</f>
        <v>85.5</v>
      </c>
      <c r="J290" s="32">
        <f t="shared" ref="J290:L290" si="123">J279+J289</f>
        <v>598.5</v>
      </c>
      <c r="K290" s="32"/>
      <c r="L290" s="32">
        <f t="shared" si="123"/>
        <v>0</v>
      </c>
    </row>
    <row r="291" spans="1:12" x14ac:dyDescent="0.2">
      <c r="A291" s="27"/>
      <c r="B291" s="28"/>
      <c r="C291" s="53" t="s">
        <v>5</v>
      </c>
      <c r="D291" s="53"/>
      <c r="E291" s="53"/>
      <c r="F291" s="34">
        <f>(F24+F43+F62+F81+F100+F119+F138+F157+F176+F195+F214+F233+F252+F271+F290)/(IF(F24=0,0,1)+IF(F43=0,0,1)+IF(F62=0,0,1)+IF(F81=0,0,1)+IF(F100=0,0,1)+IF(F119=0,0,1)+IF(F138=0,0,1)+IF(F157=0,0,1)+IF(F176=0,0,1)+IF(F195=0,0,1)+IF(F214=0,0,1)+IF(F233=0,0,1)+IF(F252=0,0,1)+IF(F271=0,0,1)+IF(F290=0,0,1))</f>
        <v>524.5333333333333</v>
      </c>
      <c r="G291" s="34">
        <f t="shared" ref="G291:L291" si="124">(G24+G43+G62+G81+G100+G119+G138+G157+G176+G195+G214+G233+G252+G271+G290)/(IF(G24=0,0,1)+IF(G43=0,0,1)+IF(G62=0,0,1)+IF(G81=0,0,1)+IF(G100=0,0,1)+IF(G119=0,0,1)+IF(G138=0,0,1)+IF(G157=0,0,1)+IF(G176=0,0,1)+IF(G195=0,0,1)+IF(G214=0,0,1)+IF(G233=0,0,1)+IF(G252=0,0,1)+IF(G271=0,0,1)+IF(G290=0,0,1))</f>
        <v>22.877333333333333</v>
      </c>
      <c r="H291" s="34">
        <f t="shared" si="124"/>
        <v>23.372666666666667</v>
      </c>
      <c r="I291" s="34">
        <f t="shared" si="124"/>
        <v>74.730666666666664</v>
      </c>
      <c r="J291" s="34">
        <f t="shared" si="124"/>
        <v>590.12666666666678</v>
      </c>
      <c r="K291" s="34"/>
      <c r="L291" s="34" t="e">
        <f t="shared" si="124"/>
        <v>#DIV/0!</v>
      </c>
    </row>
  </sheetData>
  <mergeCells count="19">
    <mergeCell ref="C1:E1"/>
    <mergeCell ref="H1:K1"/>
    <mergeCell ref="H2:K2"/>
    <mergeCell ref="C43:D43"/>
    <mergeCell ref="C62:D62"/>
    <mergeCell ref="C81:D81"/>
    <mergeCell ref="C100:D100"/>
    <mergeCell ref="C24:D24"/>
    <mergeCell ref="C291:E291"/>
    <mergeCell ref="C290:D290"/>
    <mergeCell ref="C119:D119"/>
    <mergeCell ref="C138:D138"/>
    <mergeCell ref="C157:D157"/>
    <mergeCell ref="C176:D176"/>
    <mergeCell ref="C271:D271"/>
    <mergeCell ref="C252:D252"/>
    <mergeCell ref="C233:D233"/>
    <mergeCell ref="C214:D214"/>
    <mergeCell ref="C195:D19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Костина Ольга Александровна</cp:lastModifiedBy>
  <dcterms:created xsi:type="dcterms:W3CDTF">2022-05-16T14:23:56Z</dcterms:created>
  <dcterms:modified xsi:type="dcterms:W3CDTF">2024-12-19T12:53:25Z</dcterms:modified>
</cp:coreProperties>
</file>